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17\"/>
    </mc:Choice>
  </mc:AlternateContent>
  <xr:revisionPtr revIDLastSave="0" documentId="13_ncr:1_{14D7A0E9-78BE-4893-9736-D50AC8B4080B}" xr6:coauthVersionLast="47" xr6:coauthVersionMax="47" xr10:uidLastSave="{00000000-0000-0000-0000-000000000000}"/>
  <bookViews>
    <workbookView xWindow="7650" yWindow="-15615" windowWidth="20850" windowHeight="14640" xr2:uid="{00000000-000D-0000-FFFF-FFFF00000000}"/>
  </bookViews>
  <sheets>
    <sheet name="LOT 2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<sst xmlns="http://schemas.openxmlformats.org/spreadsheetml/2006/main" count="55" uniqueCount="55">
  <si>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</si>
  <si>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</si>
  <si>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</si>
  <si>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</si>
  <si>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</si>
  <si>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</si>
  <si>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</si>
  <si>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</si>
  <si>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</si>
  <si>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</si>
  <si>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</si>
  <si>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</si>
  <si>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</si>
  <si>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</si>
  <si>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</si>
  <si>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</si>
  <si>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</si>
  <si>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</si>
  <si>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</si>
  <si>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</si>
  <si>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</si>
  <si>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</si>
  <si>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</si>
  <si>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</si>
  <si>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</si>
  <si>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</si>
  <si>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</si>
  <si>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</si>
  <si>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</si>
  <si>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</si>
  <si>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</si>
  <si>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</si>
  <si>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</si>
  <si>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</si>
  <si>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</si>
  <si>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</si>
  <si>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</si>
  <si>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</si>
  <si>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</si>
  <si>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</si>
  <si>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</si>
  <si>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</si>
  <si>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</si>
  <si>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</si>
  <si>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</si>
  <si>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</si>
  <si>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</si>
  <si>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</si>
  <si>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</si>
  <si>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</si>
  <si>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</si>
  <si>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</si>
  <si>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</si>
  <si>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</si>
  <si>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Tub inserció endotraqueal reforçat  sense baló. Diàmetre intern 7,5mm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</si>
</sst>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2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0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textRotation="180" wrapText="1"/>
    </xf>
    <xf numFmtId="0" fontId="7" fillId="60" borderId="52" xfId="2" applyFont="1" applyFill="1" applyBorder="1" applyAlignment="1">
      <alignment vertical="center" wrapText="1"/>
    </xf>
    <xf numFmtId="0" fontId="7" fillId="63" borderId="52" xfId="2" applyFont="1" applyFill="1" applyBorder="1" applyAlignment="1">
      <alignment vertical="center" wrapText="1"/>
    </xf>
    <xf numFmtId="0" fontId="7" fillId="64" borderId="52" xfId="2" applyFont="1" applyFill="1" applyBorder="1" applyAlignment="1">
      <alignment vertical="center" wrapText="1"/>
    </xf>
    <xf numFmtId="0" fontId="7" fillId="0" borderId="52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3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7" fillId="3" borderId="53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1" fillId="0" borderId="0" xfId="2" applyAlignment="1">
      <alignment horizontal="center"/>
    </xf>
    <xf numFmtId="0" fontId="7" fillId="60" borderId="52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0" borderId="0" xfId="2" applyNumberFormat="1" applyFill="1" applyBorder="1" applyAlignment="1">
      <alignment horizontal="center"/>
    </xf>
    <xf numFmtId="0" fontId="7" fillId="60" borderId="52" xfId="2" applyFont="1" applyFill="1" applyBorder="1" applyAlignment="1" applyProtection="1">
      <alignment vertical="center"/>
    </xf>
    <xf numFmtId="0" fontId="1" fillId="60" borderId="7" xfId="2" applyFont="1" applyFill="1" applyBorder="1" applyAlignment="1" applyProtection="1">
      <alignment horizontal="center" vertical="center" wrapText="1"/>
    </xf>
    <xf numFmtId="0" fontId="1" fillId="60" borderId="8" xfId="2" applyFont="1" applyFill="1" applyBorder="1" applyAlignment="1" applyProtection="1">
      <alignment horizontal="center" vertical="center" wrapText="1"/>
    </xf>
    <xf numFmtId="0" fontId="8" fillId="0" borderId="8" xfId="2" applyFont="1" applyBorder="1"/>
    <xf numFmtId="0" fontId="8" fillId="0" borderId="8" xfId="2" applyFont="1" applyBorder="1" applyAlignment="1">
      <alignment horizontal="center" vertical="center"/>
    </xf>
    <xf numFmtId="3" fontId="1" fillId="60" borderId="8" xfId="2" applyNumberFormat="1" applyFont="1" applyFill="1" applyBorder="1" applyAlignment="1" applyProtection="1">
      <alignment horizontal="center" vertical="center"/>
    </xf>
    <xf numFmtId="0" fontId="8" fillId="60" borderId="8" xfId="2" applyFont="1" applyFill="1" applyBorder="1" applyAlignment="1" applyProtection="1">
      <alignment horizontal="center" vertical="center"/>
    </xf>
    <xf numFmtId="165" fontId="8" fillId="60" borderId="8" xfId="2" applyNumberFormat="1" applyFont="1" applyFill="1" applyBorder="1" applyAlignment="1" applyProtection="1">
      <alignment horizontal="center" vertical="center"/>
    </xf>
    <xf numFmtId="4" fontId="8" fillId="63" borderId="8" xfId="2" applyNumberFormat="1" applyFont="1" applyFill="1" applyBorder="1" applyAlignment="1">
      <alignment vertical="center"/>
    </xf>
    <xf numFmtId="4" fontId="8" fillId="64" borderId="8" xfId="2" applyNumberFormat="1" applyFont="1" applyFill="1" applyBorder="1" applyAlignment="1" applyProtection="1">
      <alignment horizontal="center" vertical="center"/>
      <protection locked="0"/>
    </xf>
    <xf numFmtId="4" fontId="8" fillId="0" borderId="8" xfId="2" applyNumberFormat="1" applyFont="1" applyFill="1" applyBorder="1" applyAlignment="1" applyProtection="1">
      <alignment vertical="center"/>
    </xf>
    <xf numFmtId="9" fontId="8" fillId="0" borderId="8" xfId="2" applyNumberFormat="1" applyFont="1" applyFill="1" applyBorder="1" applyAlignment="1" applyProtection="1">
      <alignment horizontal="center" vertical="center"/>
      <protection locked="0"/>
    </xf>
    <xf numFmtId="9" fontId="8" fillId="0" borderId="8" xfId="2" applyNumberFormat="1" applyFont="1" applyBorder="1" applyAlignment="1" applyProtection="1">
      <alignment horizontal="center" vertical="center"/>
      <protection locked="0"/>
    </xf>
    <xf numFmtId="4" fontId="8" fillId="3" borderId="8" xfId="2" applyNumberFormat="1" applyFont="1" applyFill="1" applyBorder="1" applyAlignment="1">
      <alignment vertical="center"/>
    </xf>
    <xf numFmtId="4" fontId="8" fillId="2" borderId="8" xfId="2" applyNumberFormat="1" applyFont="1" applyFill="1" applyBorder="1" applyAlignment="1">
      <alignment horizontal="right" vertical="center"/>
    </xf>
    <xf numFmtId="4" fontId="8" fillId="2" borderId="51" xfId="2" applyNumberFormat="1" applyFont="1" applyFill="1" applyBorder="1" applyAlignment="1">
      <alignment horizontal="right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8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475409</xdr:colOff>
      <xdr:row>4</xdr:row>
      <xdr:rowOff>92894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F3" zoomScale="70" zoomScaleNormal="70" workbookViewId="0">
      <selection activeCell="A24" sqref="A24:G26"/>
    </sheetView>
  </sheetViews>
  <sheetFormatPr defaultRowHeight="14.4" x14ac:dyDescent="0.3"/>
  <cols>
    <col min="1" max="1" width="1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style="75" customWidth="1"/>
    <col min="9" max="9" width="10.77734375" bestFit="1" customWidth="1"/>
    <col min="10" max="10" width="20.88671875" style="75" customWidth="1"/>
    <col min="11" max="11" width="15.4414062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68"/>
      <c r="I1" s="1"/>
      <c r="J1" s="68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68"/>
      <c r="I2" s="1"/>
      <c r="J2" s="68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68"/>
      <c r="I3" s="1"/>
      <c r="J3" s="68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68"/>
      <c r="I4" s="1"/>
      <c r="J4" s="6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68"/>
      <c r="I5" s="1"/>
      <c r="J5" s="6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68"/>
      <c r="I6" s="1"/>
      <c r="J6" s="68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68"/>
      <c r="I7" s="1"/>
      <c r="J7" s="68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68"/>
      <c r="I8" s="1"/>
      <c r="J8" s="68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7" t="s">
        <v>18</v>
      </c>
      <c r="C9" s="117"/>
      <c r="D9" s="117"/>
      <c r="E9" s="117"/>
      <c r="F9" s="117"/>
      <c r="G9" s="117"/>
      <c r="H9" s="117"/>
      <c r="I9" s="117"/>
      <c r="J9" s="117"/>
      <c r="K9" s="117"/>
      <c r="L9" s="117"/>
      <c r="M9" s="117"/>
      <c r="N9" s="117"/>
      <c r="O9" s="117"/>
      <c r="P9" s="117"/>
      <c r="Q9" s="117"/>
      <c r="R9" s="117"/>
      <c r="S9" s="117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6" t="s">
        <v>9</v>
      </c>
      <c r="B10" s="136"/>
      <c r="C10" s="136"/>
      <c r="D10" s="138" t="s">
        <v>52</v>
      </c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50"/>
      <c r="R10" s="50"/>
      <c r="S10" s="50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7" t="s">
        <v>10</v>
      </c>
      <c r="B11" s="137"/>
      <c r="C11" s="137"/>
      <c r="D11" s="49"/>
      <c r="E11" s="139" t="s">
        <v>53</v>
      </c>
      <c r="F11" s="139"/>
      <c r="G11" s="139"/>
      <c r="H11" s="139"/>
      <c r="I11" s="139"/>
      <c r="J11" s="139"/>
      <c r="K11" s="139"/>
      <c r="L11" s="139"/>
      <c r="M11" s="139"/>
      <c r="N11" s="51"/>
      <c r="O11" s="51"/>
      <c r="P11" s="51"/>
      <c r="Q11" s="51"/>
      <c r="R11" s="51"/>
      <c r="S11" s="51"/>
      <c r="T11" s="4"/>
      <c r="U11" s="4"/>
      <c r="V11" s="4"/>
      <c r="W11" s="3"/>
      <c r="X11" s="3"/>
      <c r="Y11" s="3"/>
      <c r="Z11" s="3"/>
    </row>
    <row r="12" spans="1:26" s="24" customFormat="1" ht="34.5" customHeight="1" thickBot="1" x14ac:dyDescent="0.35">
      <c r="A12" s="128" t="s">
        <v>34</v>
      </c>
      <c r="B12" s="129"/>
      <c r="C12" s="129"/>
      <c r="D12" s="129"/>
      <c r="E12" s="129"/>
      <c r="F12" s="129"/>
      <c r="G12" s="129"/>
      <c r="H12" s="129"/>
      <c r="I12" s="129"/>
      <c r="J12" s="130"/>
      <c r="K12" s="128" t="s">
        <v>11</v>
      </c>
      <c r="L12" s="129"/>
      <c r="M12" s="129"/>
      <c r="N12" s="129"/>
      <c r="O12" s="129"/>
      <c r="P12" s="129"/>
      <c r="Q12" s="129"/>
      <c r="R12" s="129"/>
      <c r="S12" s="130"/>
      <c r="W12" s="25"/>
      <c r="X12" s="25"/>
    </row>
    <row r="13" spans="1:26" s="27" customFormat="1" ht="39" customHeight="1" x14ac:dyDescent="0.3">
      <c r="A13" s="46" t="s">
        <v>35</v>
      </c>
      <c r="B13" s="131"/>
      <c r="C13" s="132"/>
      <c r="D13" s="132"/>
      <c r="E13" s="133"/>
      <c r="F13" s="26" t="s">
        <v>36</v>
      </c>
      <c r="G13" s="131"/>
      <c r="H13" s="132"/>
      <c r="I13" s="132"/>
      <c r="J13" s="134"/>
      <c r="K13" s="120" t="s">
        <v>12</v>
      </c>
      <c r="L13" s="122"/>
      <c r="M13" s="123"/>
      <c r="N13" s="123"/>
      <c r="O13" s="123"/>
      <c r="P13" s="123"/>
      <c r="Q13" s="123"/>
      <c r="R13" s="123"/>
      <c r="S13" s="124"/>
      <c r="W13" s="25"/>
    </row>
    <row r="14" spans="1:26" s="27" customFormat="1" ht="39" customHeight="1" x14ac:dyDescent="0.3">
      <c r="A14" s="44" t="s">
        <v>37</v>
      </c>
      <c r="B14" s="100"/>
      <c r="C14" s="101"/>
      <c r="D14" s="101"/>
      <c r="E14" s="102"/>
      <c r="F14" s="28" t="s">
        <v>38</v>
      </c>
      <c r="G14" s="100"/>
      <c r="H14" s="101"/>
      <c r="I14" s="101"/>
      <c r="J14" s="135"/>
      <c r="K14" s="121"/>
      <c r="L14" s="125"/>
      <c r="M14" s="126"/>
      <c r="N14" s="126"/>
      <c r="O14" s="126"/>
      <c r="P14" s="126"/>
      <c r="Q14" s="126"/>
      <c r="R14" s="126"/>
      <c r="S14" s="127"/>
      <c r="W14" s="25"/>
    </row>
    <row r="15" spans="1:26" s="27" customFormat="1" ht="39" customHeight="1" x14ac:dyDescent="0.3">
      <c r="A15" s="44" t="s">
        <v>13</v>
      </c>
      <c r="B15" s="30"/>
      <c r="C15" s="28" t="s">
        <v>15</v>
      </c>
      <c r="D15" s="140"/>
      <c r="E15" s="141"/>
      <c r="F15" s="28" t="s">
        <v>39</v>
      </c>
      <c r="G15" s="100"/>
      <c r="H15" s="101"/>
      <c r="I15" s="101"/>
      <c r="J15" s="135"/>
      <c r="K15" s="29" t="s">
        <v>14</v>
      </c>
      <c r="L15" s="118"/>
      <c r="M15" s="118"/>
      <c r="N15" s="118"/>
      <c r="O15" s="118"/>
      <c r="P15" s="118"/>
      <c r="Q15" s="118"/>
      <c r="R15" s="118"/>
      <c r="S15" s="119"/>
      <c r="W15" s="25"/>
    </row>
    <row r="16" spans="1:26" s="27" customFormat="1" ht="39" customHeight="1" x14ac:dyDescent="0.3">
      <c r="A16" s="44" t="s">
        <v>40</v>
      </c>
      <c r="B16" s="100"/>
      <c r="C16" s="101"/>
      <c r="D16" s="101"/>
      <c r="E16" s="102"/>
      <c r="F16" s="31" t="s">
        <v>41</v>
      </c>
      <c r="G16" s="32" t="s">
        <v>42</v>
      </c>
      <c r="H16" s="67"/>
      <c r="I16" s="32" t="s">
        <v>16</v>
      </c>
      <c r="J16" s="66"/>
      <c r="K16" s="103" t="s">
        <v>43</v>
      </c>
      <c r="L16" s="96"/>
      <c r="M16" s="96"/>
      <c r="N16" s="96"/>
      <c r="O16" s="96"/>
      <c r="P16" s="96"/>
      <c r="Q16" s="96"/>
      <c r="R16" s="96"/>
      <c r="S16" s="97"/>
      <c r="W16" s="25"/>
    </row>
    <row r="17" spans="1:26" s="33" customFormat="1" ht="39" customHeight="1" thickBot="1" x14ac:dyDescent="0.35">
      <c r="A17" s="47" t="s">
        <v>17</v>
      </c>
      <c r="B17" s="105"/>
      <c r="C17" s="106"/>
      <c r="D17" s="106"/>
      <c r="E17" s="107"/>
      <c r="F17" s="48" t="s">
        <v>44</v>
      </c>
      <c r="G17" s="108"/>
      <c r="H17" s="109"/>
      <c r="I17" s="109"/>
      <c r="J17" s="110"/>
      <c r="K17" s="104"/>
      <c r="L17" s="98"/>
      <c r="M17" s="98"/>
      <c r="N17" s="98"/>
      <c r="O17" s="98"/>
      <c r="P17" s="98"/>
      <c r="Q17" s="98"/>
      <c r="R17" s="98"/>
      <c r="S17" s="99"/>
      <c r="W17" s="25"/>
    </row>
    <row r="18" spans="1:26" s="43" customFormat="1" ht="39" customHeight="1" x14ac:dyDescent="0.3">
      <c r="A18" s="34"/>
      <c r="B18" s="35"/>
      <c r="C18" s="35"/>
      <c r="D18" s="35"/>
      <c r="E18" s="35"/>
      <c r="F18" s="36"/>
      <c r="G18" s="37"/>
      <c r="H18" s="40"/>
      <c r="I18" s="37"/>
      <c r="J18" s="40"/>
      <c r="K18" s="34"/>
      <c r="L18" s="40"/>
      <c r="M18" s="40"/>
      <c r="N18" s="40"/>
      <c r="O18" s="40"/>
      <c r="P18" s="40"/>
      <c r="Q18" s="40"/>
      <c r="R18" s="40"/>
      <c r="S18" s="40"/>
      <c r="W18" s="41"/>
    </row>
    <row r="19" spans="1:26" s="43" customFormat="1" ht="28.5" customHeight="1" thickBot="1" x14ac:dyDescent="0.35">
      <c r="A19" s="34"/>
      <c r="B19" s="35"/>
      <c r="C19" s="35"/>
      <c r="D19" s="35"/>
      <c r="E19" s="35"/>
      <c r="F19" s="36"/>
      <c r="G19" s="37"/>
      <c r="H19" s="40"/>
      <c r="I19" s="37"/>
      <c r="J19" s="40"/>
      <c r="K19" s="34"/>
      <c r="L19" s="40"/>
      <c r="M19" s="40"/>
      <c r="N19" s="40"/>
      <c r="O19" s="40"/>
      <c r="P19" s="45"/>
      <c r="Q19" s="45"/>
      <c r="R19" s="45"/>
      <c r="S19" s="45"/>
      <c r="W19" s="41"/>
    </row>
    <row r="20" spans="1:26" s="33" customFormat="1" ht="39" customHeight="1" thickBot="1" x14ac:dyDescent="0.35">
      <c r="A20" s="42"/>
      <c r="B20" s="42"/>
      <c r="C20" s="42"/>
      <c r="D20" s="42"/>
      <c r="E20" s="35"/>
      <c r="F20" s="36"/>
      <c r="G20" s="37"/>
      <c r="H20" s="40"/>
      <c r="I20" s="37"/>
      <c r="J20" s="40"/>
      <c r="K20" s="34"/>
      <c r="L20" s="37"/>
      <c r="M20" s="37"/>
      <c r="N20" s="37"/>
      <c r="O20" s="37"/>
      <c r="P20" s="113" t="s">
        <v>25</v>
      </c>
      <c r="Q20" s="114"/>
      <c r="R20" s="115" t="s">
        <v>26</v>
      </c>
      <c r="S20" s="116"/>
      <c r="W20" s="25"/>
    </row>
    <row r="21" spans="1:26" s="15" customFormat="1" ht="108" customHeight="1" x14ac:dyDescent="0.3">
      <c r="A21" s="54" t="s">
        <v>0</v>
      </c>
      <c r="B21" s="77" t="s">
        <v>46</v>
      </c>
      <c r="C21" s="111" t="s">
        <v>8</v>
      </c>
      <c r="D21" s="111"/>
      <c r="E21" s="55" t="s">
        <v>1</v>
      </c>
      <c r="F21" s="55" t="s">
        <v>2</v>
      </c>
      <c r="G21" s="56" t="s">
        <v>19</v>
      </c>
      <c r="H21" s="69" t="s">
        <v>45</v>
      </c>
      <c r="I21" s="57" t="s">
        <v>6</v>
      </c>
      <c r="J21" s="69" t="s">
        <v>33</v>
      </c>
      <c r="K21" s="58" t="s">
        <v>7</v>
      </c>
      <c r="L21" s="59" t="s">
        <v>50</v>
      </c>
      <c r="M21" s="55" t="s">
        <v>49</v>
      </c>
      <c r="N21" s="60" t="s">
        <v>3</v>
      </c>
      <c r="O21" s="61" t="s">
        <v>4</v>
      </c>
      <c r="P21" s="62" t="s">
        <v>27</v>
      </c>
      <c r="Q21" s="65" t="s">
        <v>5</v>
      </c>
      <c r="R21" s="64" t="s">
        <v>22</v>
      </c>
      <c r="S21" s="63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thickBot="1" x14ac:dyDescent="0.35">
      <c r="A22" s="78">
        <v>26</v>
      </c>
      <c r="B22" s="79">
        <v>2013929</v>
      </c>
      <c r="C22" s="112" t="s">
        <v>54</v>
      </c>
      <c r="D22" s="112"/>
      <c r="E22" s="80"/>
      <c r="F22" s="80"/>
      <c r="G22" s="81"/>
      <c r="H22" s="82">
        <v>17</v>
      </c>
      <c r="I22" s="83" t="s">
        <v>20</v>
      </c>
      <c r="J22" s="84">
        <v>43.42</v>
      </c>
      <c r="K22" s="85">
        <f t="shared" ref="K22" si="0">H22*J22</f>
        <v>738.14</v>
      </c>
      <c r="L22" s="86" t="e">
        <f t="shared" ref="L22" si="1">M22/G22</f>
        <v>#DIV/0!</v>
      </c>
      <c r="M22" s="87"/>
      <c r="N22" s="88"/>
      <c r="O22" s="89"/>
      <c r="P22" s="90">
        <f t="shared" ref="P22" si="2">M22*(1-O22)</f>
        <v>0</v>
      </c>
      <c r="Q22" s="90">
        <f t="shared" ref="Q22" si="3">IF(ISERROR(P22/G22),0,(P22/G22)*H22)</f>
        <v>0</v>
      </c>
      <c r="R22" s="91" t="e">
        <f t="shared" ref="R22" si="4">ROUNDUP((H22/G22),0)</f>
        <v>#DIV/0!</v>
      </c>
      <c r="S22" s="92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68"/>
      <c r="I23" s="1"/>
      <c r="J23" s="68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5"/>
      <c r="B24" s="95"/>
      <c r="C24" s="95"/>
      <c r="D24" s="95"/>
      <c r="E24" s="95"/>
      <c r="F24" s="95"/>
      <c r="G24" s="95"/>
      <c r="H24" s="76"/>
      <c r="I24" s="1"/>
      <c r="J24" s="68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5"/>
      <c r="B25" s="95"/>
      <c r="C25" s="95"/>
      <c r="D25" s="95"/>
      <c r="E25" s="95"/>
      <c r="F25" s="95"/>
      <c r="G25" s="95"/>
      <c r="H25" s="76"/>
      <c r="I25" s="22"/>
      <c r="J25" s="68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5"/>
      <c r="B26" s="95"/>
      <c r="C26" s="95"/>
      <c r="D26" s="95"/>
      <c r="E26" s="95"/>
      <c r="F26" s="95"/>
      <c r="G26" s="95"/>
      <c r="H26" s="76"/>
      <c r="I26" s="1"/>
      <c r="J26" s="70" t="s">
        <v>47</v>
      </c>
      <c r="K26" s="6">
        <f>SUM(K22:K25)</f>
        <v>738.14</v>
      </c>
      <c r="L26" s="23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76"/>
      <c r="I27" s="1"/>
      <c r="J27" s="68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8"/>
      <c r="B28" s="38"/>
      <c r="C28" s="38"/>
      <c r="D28" s="38"/>
      <c r="E28" s="38"/>
      <c r="G28" s="39" t="s">
        <v>51</v>
      </c>
      <c r="J28" s="71"/>
      <c r="K28" s="6">
        <f>K26*2</f>
        <v>1476.28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68"/>
      <c r="I29" s="1"/>
      <c r="J29" s="68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68"/>
      <c r="I30" s="1"/>
      <c r="J30" s="68"/>
      <c r="K30" s="1"/>
      <c r="L30" s="1"/>
      <c r="M30" s="1"/>
      <c r="N30" s="1"/>
      <c r="O30" s="1"/>
      <c r="P30" s="52"/>
      <c r="Q30" s="52"/>
      <c r="R30" s="52"/>
      <c r="S30" s="52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68"/>
      <c r="I31" s="1"/>
      <c r="J31" s="68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72"/>
      <c r="I32" s="9"/>
      <c r="J32" s="72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72"/>
      <c r="I33" s="9"/>
      <c r="J33" s="72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53"/>
      <c r="I34" s="11"/>
      <c r="J34" s="53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72"/>
      <c r="I35" s="9"/>
      <c r="J35" s="72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3"/>
      <c r="I36" s="11"/>
      <c r="J36" s="53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53"/>
      <c r="I37" s="11"/>
      <c r="J37" s="53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53"/>
      <c r="I38" s="11"/>
      <c r="J38" s="53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53"/>
      <c r="I39" s="11"/>
      <c r="J39" s="53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53"/>
      <c r="I40" s="11"/>
      <c r="J40" s="53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53"/>
      <c r="I41" s="11"/>
      <c r="J41" s="53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53"/>
      <c r="I42" s="11"/>
      <c r="J42" s="53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53"/>
      <c r="I43" s="11"/>
      <c r="J43" s="53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3" t="s">
        <v>48</v>
      </c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73"/>
      <c r="I45" s="13"/>
      <c r="J45" s="73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3" t="s">
        <v>31</v>
      </c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94"/>
      <c r="P46" s="94"/>
      <c r="Q46" s="94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73"/>
      <c r="I47" s="13"/>
      <c r="J47" s="73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53"/>
      <c r="I48" s="11"/>
      <c r="J48" s="53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74"/>
      <c r="I49" s="14"/>
      <c r="J49" s="74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26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2025-10-15T10:18:43Z</dcterms:modified>
</cp:coreProperties>
</file>